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-75" windowWidth="22635" windowHeight="10455"/>
  </bookViews>
  <sheets>
    <sheet name="簽到" sheetId="13" r:id="rId1"/>
    <sheet name="小考" sheetId="11" r:id="rId2"/>
    <sheet name="期中考" sheetId="5" r:id="rId3"/>
  </sheets>
  <calcPr calcId="144525"/>
</workbook>
</file>

<file path=xl/calcChain.xml><?xml version="1.0" encoding="utf-8"?>
<calcChain xmlns="http://schemas.openxmlformats.org/spreadsheetml/2006/main">
  <c r="O55" i="13" l="1"/>
  <c r="N55" i="13"/>
  <c r="M55" i="13"/>
  <c r="L55" i="13"/>
  <c r="K55" i="13"/>
  <c r="J55" i="13"/>
  <c r="I55" i="13"/>
  <c r="H55" i="13"/>
  <c r="G55" i="13"/>
  <c r="F55" i="13"/>
  <c r="E55" i="13"/>
  <c r="D55" i="13"/>
  <c r="C55" i="13"/>
  <c r="B55" i="13"/>
  <c r="F4" i="5" l="1"/>
  <c r="F5" i="5"/>
  <c r="F6" i="5"/>
  <c r="F7" i="5"/>
  <c r="F8" i="5"/>
  <c r="F9" i="5"/>
  <c r="F10" i="5"/>
  <c r="F11" i="5"/>
  <c r="F12" i="5"/>
  <c r="F13" i="5"/>
  <c r="F14" i="5"/>
  <c r="B55" i="5"/>
</calcChain>
</file>

<file path=xl/sharedStrings.xml><?xml version="1.0" encoding="utf-8"?>
<sst xmlns="http://schemas.openxmlformats.org/spreadsheetml/2006/main" count="43" uniqueCount="36">
  <si>
    <t>1:有簽到</t>
  </si>
  <si>
    <t>happy03@csie.fju.edu.tw</t>
  </si>
  <si>
    <t>0028</t>
    <phoneticPr fontId="18" type="noConversion"/>
  </si>
  <si>
    <t>0067</t>
    <phoneticPr fontId="18" type="noConversion"/>
  </si>
  <si>
    <t>0384</t>
    <phoneticPr fontId="18" type="noConversion"/>
  </si>
  <si>
    <t>0057</t>
    <phoneticPr fontId="18" type="noConversion"/>
  </si>
  <si>
    <t>0525</t>
    <phoneticPr fontId="18" type="noConversion"/>
  </si>
  <si>
    <t>0944</t>
    <phoneticPr fontId="18" type="noConversion"/>
  </si>
  <si>
    <t>100-110分</t>
    <phoneticPr fontId="18" type="noConversion"/>
  </si>
  <si>
    <t>90-99分</t>
    <phoneticPr fontId="18" type="noConversion"/>
  </si>
  <si>
    <t>80-89分</t>
    <phoneticPr fontId="18" type="noConversion"/>
  </si>
  <si>
    <t>70-79分</t>
    <phoneticPr fontId="18" type="noConversion"/>
  </si>
  <si>
    <t>60-69分</t>
    <phoneticPr fontId="18" type="noConversion"/>
  </si>
  <si>
    <t>50-59分</t>
    <phoneticPr fontId="18" type="noConversion"/>
  </si>
  <si>
    <t>40-49分</t>
    <phoneticPr fontId="18" type="noConversion"/>
  </si>
  <si>
    <t>30-39分</t>
    <phoneticPr fontId="18" type="noConversion"/>
  </si>
  <si>
    <t>20-29分</t>
    <phoneticPr fontId="18" type="noConversion"/>
  </si>
  <si>
    <t>10-19分</t>
    <phoneticPr fontId="18" type="noConversion"/>
  </si>
  <si>
    <t>0-9分</t>
    <phoneticPr fontId="18" type="noConversion"/>
  </si>
  <si>
    <t>人數</t>
    <phoneticPr fontId="18" type="noConversion"/>
  </si>
  <si>
    <t>組距</t>
    <phoneticPr fontId="18" type="noConversion"/>
  </si>
  <si>
    <t>110/110</t>
    <phoneticPr fontId="18" type="noConversion"/>
  </si>
  <si>
    <t>後四碼</t>
    <phoneticPr fontId="18" type="noConversion"/>
  </si>
  <si>
    <t>身分證後四碼</t>
    <phoneticPr fontId="18" type="noConversion"/>
  </si>
  <si>
    <t>有問題請Mail</t>
    <phoneticPr fontId="18" type="noConversion"/>
  </si>
  <si>
    <t>後四碼</t>
    <phoneticPr fontId="18" type="noConversion"/>
  </si>
  <si>
    <t>25/25</t>
    <phoneticPr fontId="18" type="noConversion"/>
  </si>
  <si>
    <t>20/20</t>
    <phoneticPr fontId="18" type="noConversion"/>
  </si>
  <si>
    <t>15/15</t>
    <phoneticPr fontId="18" type="noConversion"/>
  </si>
  <si>
    <t>25/25</t>
    <phoneticPr fontId="18" type="noConversion"/>
  </si>
  <si>
    <t>0944</t>
    <phoneticPr fontId="18" type="noConversion"/>
  </si>
  <si>
    <t>0525</t>
    <phoneticPr fontId="18" type="noConversion"/>
  </si>
  <si>
    <t>0057</t>
    <phoneticPr fontId="18" type="noConversion"/>
  </si>
  <si>
    <t>0384</t>
    <phoneticPr fontId="18" type="noConversion"/>
  </si>
  <si>
    <t>0067</t>
    <phoneticPr fontId="18" type="noConversion"/>
  </si>
  <si>
    <t>0028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</si>
</sst>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分布圖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期中考!$F$3</c:f>
              <c:strCache>
                <c:ptCount val="1"/>
                <c:pt idx="0">
                  <c:v>人數</c:v>
                </c:pt>
              </c:strCache>
            </c:strRef>
          </c:tx>
          <c:invertIfNegative val="0"/>
          <c:cat>
            <c:strRef>
              <c:f>期中考!$E$4:$E$14</c:f>
              <c:strCache>
                <c:ptCount val="11"/>
                <c:pt idx="0">
                  <c:v>0-9分</c:v>
                </c:pt>
                <c:pt idx="1">
                  <c:v>10-19分</c:v>
                </c:pt>
                <c:pt idx="2">
                  <c:v>20-29分</c:v>
                </c:pt>
                <c:pt idx="3">
                  <c:v>30-39分</c:v>
                </c:pt>
                <c:pt idx="4">
                  <c:v>40-49分</c:v>
                </c:pt>
                <c:pt idx="5">
                  <c:v>50-59分</c:v>
                </c:pt>
                <c:pt idx="6">
                  <c:v>60-69分</c:v>
                </c:pt>
                <c:pt idx="7">
                  <c:v>70-79分</c:v>
                </c:pt>
                <c:pt idx="8">
                  <c:v>80-89分</c:v>
                </c:pt>
                <c:pt idx="9">
                  <c:v>90-99分</c:v>
                </c:pt>
                <c:pt idx="10">
                  <c:v>100-110分</c:v>
                </c:pt>
              </c:strCache>
            </c:strRef>
          </c:cat>
          <c:val>
            <c:numRef>
              <c:f>期中考!$F$4:$F$14</c:f>
              <c:numCache>
                <c:formatCode>General</c:formatCode>
                <c:ptCount val="11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11</c:v>
                </c:pt>
                <c:pt idx="6">
                  <c:v>7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41312"/>
        <c:axId val="43855232"/>
      </c:barChart>
      <c:catAx>
        <c:axId val="4334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 sz="1200">
                    <a:solidFill>
                      <a:srgbClr val="FF0000"/>
                    </a:solidFill>
                  </a:rPr>
                  <a:t>分數</a:t>
                </a:r>
              </a:p>
            </c:rich>
          </c:tx>
          <c:overlay val="0"/>
        </c:title>
        <c:majorTickMark val="none"/>
        <c:minorTickMark val="none"/>
        <c:tickLblPos val="nextTo"/>
        <c:crossAx val="43855232"/>
        <c:crosses val="autoZero"/>
        <c:auto val="1"/>
        <c:lblAlgn val="ctr"/>
        <c:lblOffset val="100"/>
        <c:noMultiLvlLbl val="0"/>
      </c:catAx>
      <c:valAx>
        <c:axId val="43855232"/>
        <c:scaling>
          <c:orientation val="minMax"/>
          <c:max val="1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 sz="1200">
                    <a:solidFill>
                      <a:srgbClr val="FF0000"/>
                    </a:solidFill>
                  </a:rPr>
                  <a:t>人數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34131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395287</xdr:colOff>
      <xdr:row>3</xdr:row>
      <xdr:rowOff>90487</xdr:rowOff>
    </xdr:from>
    <xdr:to>
      <xdr:col>13</xdr:col>
      <xdr:colOff>166687</xdr:colOff>
      <xdr:row>16</xdr:row>
      <xdr:rowOff>109537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>
      <selection activeCell="P4" sqref="P4"/>
    </sheetView>
  </sheetViews>
  <sheetFormatPr defaultRowHeight="16.5" x14ac:dyDescent="0.25"/>
  <cols>
    <col min="1" max="1" width="12.5" customWidth="1"/>
  </cols>
  <sheetData>
    <row r="1" spans="1:19" x14ac:dyDescent="0.25">
      <c r="A1" s="2" t="s">
        <v>23</v>
      </c>
      <c r="B1" s="1">
        <v>42796</v>
      </c>
      <c r="C1" s="1">
        <v>42803</v>
      </c>
      <c r="D1" s="1">
        <v>42810</v>
      </c>
      <c r="E1" s="1">
        <v>42817</v>
      </c>
      <c r="F1" s="1">
        <v>42824</v>
      </c>
      <c r="G1" s="1">
        <v>42831</v>
      </c>
      <c r="H1" s="1">
        <v>42852</v>
      </c>
      <c r="I1" s="1">
        <v>42859</v>
      </c>
      <c r="J1" s="1">
        <v>42866</v>
      </c>
      <c r="K1" s="1">
        <v>42873</v>
      </c>
      <c r="L1" s="1">
        <v>42880</v>
      </c>
      <c r="M1" s="1">
        <v>42887</v>
      </c>
      <c r="N1" s="1">
        <v>42894</v>
      </c>
      <c r="O1" s="1">
        <v>42901</v>
      </c>
    </row>
    <row r="3" spans="1:19" x14ac:dyDescent="0.25">
      <c r="A3">
        <v>6113</v>
      </c>
      <c r="D3">
        <v>1</v>
      </c>
      <c r="E3">
        <v>1</v>
      </c>
      <c r="L3">
        <v>1</v>
      </c>
      <c r="N3">
        <v>1</v>
      </c>
    </row>
    <row r="4" spans="1:19" x14ac:dyDescent="0.25">
      <c r="A4">
        <v>6268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R4" t="s">
        <v>0</v>
      </c>
    </row>
    <row r="5" spans="1:19" x14ac:dyDescent="0.25">
      <c r="A5">
        <v>2572</v>
      </c>
      <c r="C5">
        <v>1</v>
      </c>
      <c r="H5">
        <v>1</v>
      </c>
      <c r="K5">
        <v>1</v>
      </c>
      <c r="S5" t="s">
        <v>24</v>
      </c>
    </row>
    <row r="6" spans="1:19" x14ac:dyDescent="0.25">
      <c r="A6">
        <v>8214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S6" t="s">
        <v>1</v>
      </c>
    </row>
    <row r="7" spans="1:19" x14ac:dyDescent="0.25">
      <c r="A7">
        <v>4082</v>
      </c>
      <c r="C7">
        <v>1</v>
      </c>
      <c r="G7">
        <v>1</v>
      </c>
      <c r="I7">
        <v>1</v>
      </c>
    </row>
    <row r="8" spans="1:19" x14ac:dyDescent="0.25">
      <c r="A8">
        <v>4877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</row>
    <row r="9" spans="1:19" x14ac:dyDescent="0.25">
      <c r="A9">
        <v>7561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I9">
        <v>1</v>
      </c>
      <c r="J9">
        <v>1</v>
      </c>
      <c r="K9">
        <v>1</v>
      </c>
      <c r="M9">
        <v>1</v>
      </c>
      <c r="N9">
        <v>1</v>
      </c>
      <c r="O9">
        <v>1</v>
      </c>
    </row>
    <row r="10" spans="1:19" x14ac:dyDescent="0.25">
      <c r="A10">
        <v>2697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</row>
    <row r="11" spans="1:19" x14ac:dyDescent="0.25">
      <c r="A11">
        <v>4710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</row>
    <row r="12" spans="1:19" x14ac:dyDescent="0.25">
      <c r="A12">
        <v>6018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</row>
    <row r="13" spans="1:19" x14ac:dyDescent="0.25">
      <c r="A13">
        <v>3334</v>
      </c>
      <c r="B13">
        <v>1</v>
      </c>
      <c r="C13">
        <v>1</v>
      </c>
      <c r="F13">
        <v>1</v>
      </c>
      <c r="H13">
        <v>1</v>
      </c>
    </row>
    <row r="14" spans="1:19" x14ac:dyDescent="0.25">
      <c r="A14">
        <v>8034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</row>
    <row r="15" spans="1:19" x14ac:dyDescent="0.25">
      <c r="A15">
        <v>4776</v>
      </c>
      <c r="B15">
        <v>1</v>
      </c>
      <c r="C15">
        <v>1</v>
      </c>
      <c r="D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</row>
    <row r="16" spans="1:19" x14ac:dyDescent="0.25">
      <c r="A16" s="3" t="s">
        <v>30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</row>
    <row r="17" spans="1:15" x14ac:dyDescent="0.25">
      <c r="A17">
        <v>9887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</row>
    <row r="18" spans="1:15" x14ac:dyDescent="0.25">
      <c r="A18">
        <v>9685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</row>
    <row r="19" spans="1:15" x14ac:dyDescent="0.25">
      <c r="A19">
        <v>1550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</row>
    <row r="20" spans="1:15" x14ac:dyDescent="0.25">
      <c r="A20">
        <v>9993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</row>
    <row r="21" spans="1:15" x14ac:dyDescent="0.25">
      <c r="A21">
        <v>6242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</row>
    <row r="22" spans="1:15" x14ac:dyDescent="0.25">
      <c r="A22">
        <v>2707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</row>
    <row r="23" spans="1:15" x14ac:dyDescent="0.25">
      <c r="A23">
        <v>6378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</row>
    <row r="24" spans="1:15" x14ac:dyDescent="0.25">
      <c r="A24" s="3" t="s">
        <v>6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</row>
    <row r="25" spans="1:15" x14ac:dyDescent="0.25">
      <c r="A25">
        <v>5935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</row>
    <row r="26" spans="1:15" x14ac:dyDescent="0.25">
      <c r="A26">
        <v>6087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</row>
    <row r="27" spans="1:15" x14ac:dyDescent="0.25">
      <c r="A27">
        <v>2094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</row>
    <row r="28" spans="1:15" x14ac:dyDescent="0.25">
      <c r="A28">
        <v>1925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</row>
    <row r="29" spans="1:15" x14ac:dyDescent="0.25">
      <c r="A29">
        <v>9206</v>
      </c>
      <c r="B29">
        <v>1</v>
      </c>
      <c r="C29">
        <v>1</v>
      </c>
      <c r="D29">
        <v>1</v>
      </c>
      <c r="E29">
        <v>1</v>
      </c>
      <c r="F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</row>
    <row r="30" spans="1:15" x14ac:dyDescent="0.25">
      <c r="A30">
        <v>1028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</row>
    <row r="31" spans="1:15" x14ac:dyDescent="0.25">
      <c r="A31">
        <v>6257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</row>
    <row r="32" spans="1:15" x14ac:dyDescent="0.25">
      <c r="A32">
        <v>6132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</row>
    <row r="33" spans="1:15" x14ac:dyDescent="0.25">
      <c r="A33">
        <v>8244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</row>
    <row r="34" spans="1:15" x14ac:dyDescent="0.25">
      <c r="A34">
        <v>9339</v>
      </c>
      <c r="B34">
        <v>1</v>
      </c>
      <c r="C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M34">
        <v>1</v>
      </c>
      <c r="N34">
        <v>1</v>
      </c>
      <c r="O34">
        <v>1</v>
      </c>
    </row>
    <row r="35" spans="1:15" x14ac:dyDescent="0.25">
      <c r="A35">
        <v>4483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</row>
    <row r="36" spans="1:15" x14ac:dyDescent="0.25">
      <c r="A36">
        <v>6435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</row>
    <row r="37" spans="1:15" x14ac:dyDescent="0.25">
      <c r="A37">
        <v>8418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</row>
    <row r="38" spans="1:15" x14ac:dyDescent="0.25">
      <c r="A38" s="3" t="s">
        <v>5</v>
      </c>
      <c r="B38">
        <v>1</v>
      </c>
      <c r="C38">
        <v>1</v>
      </c>
      <c r="D38">
        <v>1</v>
      </c>
      <c r="E38">
        <v>1</v>
      </c>
      <c r="G38">
        <v>1</v>
      </c>
      <c r="H38">
        <v>1</v>
      </c>
      <c r="I38">
        <v>1</v>
      </c>
      <c r="J38">
        <v>1</v>
      </c>
      <c r="K38">
        <v>1</v>
      </c>
      <c r="M38">
        <v>1</v>
      </c>
    </row>
    <row r="39" spans="1:15" x14ac:dyDescent="0.25">
      <c r="A39">
        <v>3952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</row>
    <row r="40" spans="1:15" x14ac:dyDescent="0.25">
      <c r="A40">
        <v>5906</v>
      </c>
      <c r="B40">
        <v>1</v>
      </c>
      <c r="C40">
        <v>1</v>
      </c>
      <c r="D40">
        <v>1</v>
      </c>
      <c r="F40">
        <v>1</v>
      </c>
      <c r="G40">
        <v>1</v>
      </c>
      <c r="I40">
        <v>1</v>
      </c>
      <c r="K40">
        <v>1</v>
      </c>
      <c r="M40">
        <v>1</v>
      </c>
      <c r="N40">
        <v>1</v>
      </c>
    </row>
    <row r="41" spans="1:15" x14ac:dyDescent="0.25">
      <c r="A41">
        <v>5067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</row>
    <row r="42" spans="1:15" x14ac:dyDescent="0.25">
      <c r="A42" s="3" t="s">
        <v>4</v>
      </c>
      <c r="B42">
        <v>1</v>
      </c>
      <c r="C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</row>
    <row r="43" spans="1:15" x14ac:dyDescent="0.25">
      <c r="A43">
        <v>2697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</row>
    <row r="44" spans="1:15" x14ac:dyDescent="0.25">
      <c r="A44">
        <v>8633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K44">
        <v>1</v>
      </c>
      <c r="L44">
        <v>1</v>
      </c>
      <c r="M44">
        <v>1</v>
      </c>
      <c r="N44">
        <v>1</v>
      </c>
      <c r="O44">
        <v>1</v>
      </c>
    </row>
    <row r="45" spans="1:15" x14ac:dyDescent="0.25">
      <c r="A45">
        <v>1739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</row>
    <row r="46" spans="1:15" x14ac:dyDescent="0.25">
      <c r="A46" s="3" t="s">
        <v>3</v>
      </c>
      <c r="B46">
        <v>1</v>
      </c>
      <c r="C46">
        <v>1</v>
      </c>
      <c r="E46">
        <v>1</v>
      </c>
      <c r="F46">
        <v>1</v>
      </c>
      <c r="H46">
        <v>1</v>
      </c>
      <c r="I46">
        <v>1</v>
      </c>
      <c r="J46">
        <v>1</v>
      </c>
      <c r="K46">
        <v>1</v>
      </c>
      <c r="L46">
        <v>1</v>
      </c>
      <c r="N46">
        <v>1</v>
      </c>
      <c r="O46">
        <v>1</v>
      </c>
    </row>
    <row r="47" spans="1:15" x14ac:dyDescent="0.25">
      <c r="A47">
        <v>1677</v>
      </c>
      <c r="B47">
        <v>1</v>
      </c>
      <c r="C47">
        <v>1</v>
      </c>
      <c r="D47">
        <v>1</v>
      </c>
      <c r="E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</row>
    <row r="48" spans="1:15" x14ac:dyDescent="0.25">
      <c r="A48">
        <v>8082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</row>
    <row r="49" spans="1:15" x14ac:dyDescent="0.25">
      <c r="A49">
        <v>4157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</row>
    <row r="50" spans="1:15" x14ac:dyDescent="0.25">
      <c r="A50">
        <v>9642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</row>
    <row r="51" spans="1:15" x14ac:dyDescent="0.25">
      <c r="A51">
        <v>8927</v>
      </c>
      <c r="B51">
        <v>1</v>
      </c>
      <c r="C51">
        <v>1</v>
      </c>
      <c r="D51">
        <v>1</v>
      </c>
      <c r="F51">
        <v>1</v>
      </c>
      <c r="G51">
        <v>1</v>
      </c>
      <c r="H51">
        <v>1</v>
      </c>
      <c r="I51">
        <v>1</v>
      </c>
      <c r="J51">
        <v>1</v>
      </c>
      <c r="L51">
        <v>1</v>
      </c>
      <c r="M51">
        <v>1</v>
      </c>
      <c r="N51">
        <v>1</v>
      </c>
      <c r="O51">
        <v>1</v>
      </c>
    </row>
    <row r="52" spans="1:15" x14ac:dyDescent="0.25">
      <c r="A52">
        <v>6639</v>
      </c>
      <c r="B52">
        <v>1</v>
      </c>
      <c r="E52">
        <v>1</v>
      </c>
      <c r="F52">
        <v>1</v>
      </c>
      <c r="G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</row>
    <row r="53" spans="1:15" x14ac:dyDescent="0.25">
      <c r="A53" s="3" t="s">
        <v>2</v>
      </c>
      <c r="B53">
        <v>1</v>
      </c>
      <c r="D53">
        <v>1</v>
      </c>
      <c r="E53">
        <v>1</v>
      </c>
      <c r="F53">
        <v>1</v>
      </c>
      <c r="G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</row>
    <row r="54" spans="1:15" x14ac:dyDescent="0.25">
      <c r="A54">
        <v>6429</v>
      </c>
      <c r="B54">
        <v>1</v>
      </c>
      <c r="C54">
        <v>1</v>
      </c>
      <c r="F54">
        <v>1</v>
      </c>
      <c r="G54">
        <v>1</v>
      </c>
      <c r="H54">
        <v>1</v>
      </c>
      <c r="I54">
        <v>1</v>
      </c>
    </row>
    <row r="55" spans="1:15" x14ac:dyDescent="0.25">
      <c r="B55">
        <f t="shared" ref="B55:M55" si="0">SUM(B3:B54)</f>
        <v>49</v>
      </c>
      <c r="C55">
        <f t="shared" si="0"/>
        <v>49</v>
      </c>
      <c r="D55">
        <f t="shared" si="0"/>
        <v>44</v>
      </c>
      <c r="E55">
        <f t="shared" si="0"/>
        <v>45</v>
      </c>
      <c r="F55">
        <f t="shared" si="0"/>
        <v>47</v>
      </c>
      <c r="G55">
        <f t="shared" si="0"/>
        <v>47</v>
      </c>
      <c r="H55">
        <f t="shared" si="0"/>
        <v>45</v>
      </c>
      <c r="I55">
        <f t="shared" si="0"/>
        <v>49</v>
      </c>
      <c r="J55">
        <f t="shared" si="0"/>
        <v>45</v>
      </c>
      <c r="K55">
        <f t="shared" si="0"/>
        <v>46</v>
      </c>
      <c r="L55">
        <f t="shared" si="0"/>
        <v>43</v>
      </c>
      <c r="M55">
        <f t="shared" si="0"/>
        <v>45</v>
      </c>
      <c r="N55">
        <f>SUM(N3:N54)</f>
        <v>46</v>
      </c>
      <c r="O55">
        <f>SUM(O3:O54)</f>
        <v>40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G47" sqref="G47"/>
    </sheetView>
  </sheetViews>
  <sheetFormatPr defaultRowHeight="16.5" x14ac:dyDescent="0.25"/>
  <cols>
    <col min="1" max="1" width="10.375" customWidth="1"/>
  </cols>
  <sheetData>
    <row r="1" spans="1:6" x14ac:dyDescent="0.25">
      <c r="A1" s="2" t="s">
        <v>25</v>
      </c>
      <c r="B1" s="1">
        <v>42817</v>
      </c>
      <c r="C1" s="1">
        <v>42824</v>
      </c>
      <c r="D1" s="1">
        <v>42859</v>
      </c>
      <c r="E1" s="1">
        <v>42880</v>
      </c>
      <c r="F1" s="1">
        <v>42887</v>
      </c>
    </row>
    <row r="2" spans="1:6" x14ac:dyDescent="0.25">
      <c r="B2" s="2" t="s">
        <v>26</v>
      </c>
      <c r="C2" s="2" t="s">
        <v>27</v>
      </c>
      <c r="D2" s="2" t="s">
        <v>28</v>
      </c>
      <c r="E2" s="2" t="s">
        <v>27</v>
      </c>
      <c r="F2" s="2" t="s">
        <v>29</v>
      </c>
    </row>
    <row r="3" spans="1:6" x14ac:dyDescent="0.25">
      <c r="A3">
        <v>6113</v>
      </c>
      <c r="B3">
        <v>8</v>
      </c>
    </row>
    <row r="4" spans="1:6" x14ac:dyDescent="0.25">
      <c r="A4">
        <v>6268</v>
      </c>
      <c r="B4">
        <v>0</v>
      </c>
      <c r="C4">
        <v>0</v>
      </c>
      <c r="E4">
        <v>8</v>
      </c>
      <c r="F4">
        <v>5</v>
      </c>
    </row>
    <row r="5" spans="1:6" x14ac:dyDescent="0.25">
      <c r="A5">
        <v>2572</v>
      </c>
    </row>
    <row r="6" spans="1:6" x14ac:dyDescent="0.25">
      <c r="A6">
        <v>8214</v>
      </c>
      <c r="B6">
        <v>13</v>
      </c>
      <c r="C6">
        <v>13</v>
      </c>
      <c r="D6">
        <v>15</v>
      </c>
      <c r="E6">
        <v>20</v>
      </c>
      <c r="F6">
        <v>15</v>
      </c>
    </row>
    <row r="7" spans="1:6" x14ac:dyDescent="0.25">
      <c r="A7">
        <v>4082</v>
      </c>
    </row>
    <row r="8" spans="1:6" x14ac:dyDescent="0.25">
      <c r="A8">
        <v>4877</v>
      </c>
      <c r="B8">
        <v>11</v>
      </c>
      <c r="C8">
        <v>10</v>
      </c>
      <c r="D8">
        <v>5</v>
      </c>
      <c r="E8">
        <v>5</v>
      </c>
      <c r="F8">
        <v>10</v>
      </c>
    </row>
    <row r="9" spans="1:6" x14ac:dyDescent="0.25">
      <c r="A9">
        <v>7561</v>
      </c>
      <c r="C9">
        <v>18</v>
      </c>
      <c r="D9">
        <v>10</v>
      </c>
      <c r="F9">
        <v>15</v>
      </c>
    </row>
    <row r="10" spans="1:6" x14ac:dyDescent="0.25">
      <c r="A10">
        <v>2697</v>
      </c>
      <c r="B10">
        <v>10</v>
      </c>
      <c r="C10">
        <v>10</v>
      </c>
      <c r="D10">
        <v>10</v>
      </c>
      <c r="E10">
        <v>20</v>
      </c>
      <c r="F10">
        <v>17</v>
      </c>
    </row>
    <row r="11" spans="1:6" x14ac:dyDescent="0.25">
      <c r="A11">
        <v>4710</v>
      </c>
      <c r="B11">
        <v>5</v>
      </c>
      <c r="C11">
        <v>0</v>
      </c>
      <c r="D11">
        <v>10</v>
      </c>
      <c r="E11">
        <v>5</v>
      </c>
      <c r="F11">
        <v>23</v>
      </c>
    </row>
    <row r="12" spans="1:6" x14ac:dyDescent="0.25">
      <c r="A12">
        <v>6018</v>
      </c>
      <c r="B12">
        <v>15</v>
      </c>
      <c r="C12">
        <v>10</v>
      </c>
      <c r="D12">
        <v>15</v>
      </c>
      <c r="E12">
        <v>10</v>
      </c>
      <c r="F12">
        <v>25</v>
      </c>
    </row>
    <row r="13" spans="1:6" x14ac:dyDescent="0.25">
      <c r="A13">
        <v>3334</v>
      </c>
    </row>
    <row r="14" spans="1:6" x14ac:dyDescent="0.25">
      <c r="A14">
        <v>8034</v>
      </c>
      <c r="B14">
        <v>13</v>
      </c>
      <c r="C14">
        <v>20</v>
      </c>
      <c r="D14">
        <v>15</v>
      </c>
      <c r="E14">
        <v>20</v>
      </c>
      <c r="F14">
        <v>17</v>
      </c>
    </row>
    <row r="15" spans="1:6" x14ac:dyDescent="0.25">
      <c r="A15">
        <v>4776</v>
      </c>
      <c r="C15">
        <v>5</v>
      </c>
      <c r="D15">
        <v>15</v>
      </c>
      <c r="E15">
        <v>5</v>
      </c>
      <c r="F15">
        <v>15</v>
      </c>
    </row>
    <row r="16" spans="1:6" x14ac:dyDescent="0.25">
      <c r="A16" s="3" t="s">
        <v>30</v>
      </c>
      <c r="B16">
        <v>8</v>
      </c>
      <c r="C16">
        <v>15</v>
      </c>
      <c r="D16">
        <v>0</v>
      </c>
      <c r="E16">
        <v>15</v>
      </c>
      <c r="F16">
        <v>20</v>
      </c>
    </row>
    <row r="17" spans="1:6" x14ac:dyDescent="0.25">
      <c r="A17">
        <v>9887</v>
      </c>
      <c r="B17">
        <v>15</v>
      </c>
      <c r="C17">
        <v>5</v>
      </c>
      <c r="D17">
        <v>10</v>
      </c>
      <c r="E17">
        <v>5</v>
      </c>
      <c r="F17">
        <v>5</v>
      </c>
    </row>
    <row r="18" spans="1:6" x14ac:dyDescent="0.25">
      <c r="A18">
        <v>9685</v>
      </c>
      <c r="B18">
        <v>13</v>
      </c>
      <c r="C18">
        <v>10</v>
      </c>
      <c r="D18">
        <v>15</v>
      </c>
      <c r="E18">
        <v>10</v>
      </c>
      <c r="F18">
        <v>15</v>
      </c>
    </row>
    <row r="19" spans="1:6" x14ac:dyDescent="0.25">
      <c r="A19">
        <v>1550</v>
      </c>
      <c r="B19">
        <v>13</v>
      </c>
      <c r="C19">
        <v>10</v>
      </c>
      <c r="D19">
        <v>15</v>
      </c>
      <c r="E19">
        <v>10</v>
      </c>
      <c r="F19">
        <v>20</v>
      </c>
    </row>
    <row r="20" spans="1:6" x14ac:dyDescent="0.25">
      <c r="A20">
        <v>9993</v>
      </c>
      <c r="B20">
        <v>5</v>
      </c>
      <c r="C20">
        <v>10</v>
      </c>
      <c r="D20">
        <v>10</v>
      </c>
      <c r="E20">
        <v>5</v>
      </c>
      <c r="F20">
        <v>20</v>
      </c>
    </row>
    <row r="21" spans="1:6" x14ac:dyDescent="0.25">
      <c r="A21">
        <v>6242</v>
      </c>
      <c r="B21">
        <v>13</v>
      </c>
      <c r="C21">
        <v>10</v>
      </c>
      <c r="D21">
        <v>15</v>
      </c>
      <c r="E21">
        <v>10</v>
      </c>
      <c r="F21">
        <v>25</v>
      </c>
    </row>
    <row r="22" spans="1:6" x14ac:dyDescent="0.25">
      <c r="A22">
        <v>2707</v>
      </c>
      <c r="B22">
        <v>10</v>
      </c>
      <c r="C22">
        <v>13</v>
      </c>
      <c r="D22">
        <v>10</v>
      </c>
      <c r="E22">
        <v>15</v>
      </c>
      <c r="F22">
        <v>15</v>
      </c>
    </row>
    <row r="23" spans="1:6" x14ac:dyDescent="0.25">
      <c r="A23">
        <v>6378</v>
      </c>
      <c r="B23">
        <v>17.5</v>
      </c>
      <c r="C23">
        <v>10</v>
      </c>
      <c r="D23">
        <v>15</v>
      </c>
      <c r="E23">
        <v>10</v>
      </c>
      <c r="F23">
        <v>15</v>
      </c>
    </row>
    <row r="24" spans="1:6" x14ac:dyDescent="0.25">
      <c r="A24" s="3" t="s">
        <v>31</v>
      </c>
      <c r="B24">
        <v>8</v>
      </c>
      <c r="C24">
        <v>10</v>
      </c>
      <c r="D24">
        <v>10</v>
      </c>
      <c r="E24">
        <v>15</v>
      </c>
      <c r="F24">
        <v>5</v>
      </c>
    </row>
    <row r="25" spans="1:6" x14ac:dyDescent="0.25">
      <c r="A25">
        <v>5935</v>
      </c>
      <c r="B25">
        <v>15</v>
      </c>
      <c r="C25">
        <v>10</v>
      </c>
      <c r="D25">
        <v>5</v>
      </c>
      <c r="E25">
        <v>10</v>
      </c>
      <c r="F25">
        <v>12</v>
      </c>
    </row>
    <row r="26" spans="1:6" x14ac:dyDescent="0.25">
      <c r="A26">
        <v>6087</v>
      </c>
      <c r="B26">
        <v>5</v>
      </c>
      <c r="C26">
        <v>5</v>
      </c>
      <c r="D26">
        <v>10</v>
      </c>
      <c r="E26">
        <v>8</v>
      </c>
      <c r="F26">
        <v>15</v>
      </c>
    </row>
    <row r="27" spans="1:6" x14ac:dyDescent="0.25">
      <c r="A27">
        <v>2094</v>
      </c>
      <c r="B27">
        <v>10</v>
      </c>
      <c r="C27">
        <v>15</v>
      </c>
      <c r="D27">
        <v>15</v>
      </c>
      <c r="E27">
        <v>20</v>
      </c>
      <c r="F27">
        <v>15</v>
      </c>
    </row>
    <row r="28" spans="1:6" x14ac:dyDescent="0.25">
      <c r="A28">
        <v>1925</v>
      </c>
      <c r="B28">
        <v>0</v>
      </c>
      <c r="D28">
        <v>0</v>
      </c>
      <c r="E28">
        <v>5</v>
      </c>
      <c r="F28">
        <v>5</v>
      </c>
    </row>
    <row r="29" spans="1:6" x14ac:dyDescent="0.25">
      <c r="A29">
        <v>9206</v>
      </c>
      <c r="B29">
        <v>13</v>
      </c>
      <c r="C29">
        <v>5</v>
      </c>
      <c r="D29">
        <v>10</v>
      </c>
      <c r="E29">
        <v>10</v>
      </c>
      <c r="F29">
        <v>15</v>
      </c>
    </row>
    <row r="30" spans="1:6" x14ac:dyDescent="0.25">
      <c r="A30">
        <v>1028</v>
      </c>
      <c r="B30">
        <v>8</v>
      </c>
      <c r="C30">
        <v>0</v>
      </c>
    </row>
    <row r="31" spans="1:6" x14ac:dyDescent="0.25">
      <c r="A31">
        <v>6257</v>
      </c>
      <c r="B31">
        <v>8</v>
      </c>
      <c r="C31">
        <v>10</v>
      </c>
      <c r="D31">
        <v>10</v>
      </c>
      <c r="E31">
        <v>15</v>
      </c>
      <c r="F31">
        <v>25</v>
      </c>
    </row>
    <row r="32" spans="1:6" x14ac:dyDescent="0.25">
      <c r="A32">
        <v>6132</v>
      </c>
      <c r="B32">
        <v>11</v>
      </c>
      <c r="C32">
        <v>10</v>
      </c>
      <c r="D32">
        <v>10</v>
      </c>
      <c r="E32">
        <v>14</v>
      </c>
      <c r="F32">
        <v>25</v>
      </c>
    </row>
    <row r="33" spans="1:6" x14ac:dyDescent="0.25">
      <c r="A33">
        <v>8244</v>
      </c>
      <c r="B33">
        <v>15</v>
      </c>
      <c r="C33">
        <v>10</v>
      </c>
      <c r="D33">
        <v>10</v>
      </c>
      <c r="E33">
        <v>20</v>
      </c>
      <c r="F33">
        <v>25</v>
      </c>
    </row>
    <row r="34" spans="1:6" x14ac:dyDescent="0.25">
      <c r="A34">
        <v>9339</v>
      </c>
      <c r="B34">
        <v>15</v>
      </c>
      <c r="C34">
        <v>10</v>
      </c>
      <c r="D34">
        <v>15</v>
      </c>
      <c r="F34">
        <v>20</v>
      </c>
    </row>
    <row r="35" spans="1:6" x14ac:dyDescent="0.25">
      <c r="A35">
        <v>4483</v>
      </c>
      <c r="B35">
        <v>8</v>
      </c>
      <c r="C35">
        <v>0</v>
      </c>
      <c r="D35">
        <v>5</v>
      </c>
      <c r="E35">
        <v>20</v>
      </c>
      <c r="F35">
        <v>25</v>
      </c>
    </row>
    <row r="36" spans="1:6" x14ac:dyDescent="0.25">
      <c r="A36">
        <v>6435</v>
      </c>
      <c r="B36">
        <v>10</v>
      </c>
      <c r="C36">
        <v>8</v>
      </c>
      <c r="D36">
        <v>10</v>
      </c>
      <c r="E36">
        <v>0</v>
      </c>
      <c r="F36">
        <v>5</v>
      </c>
    </row>
    <row r="37" spans="1:6" x14ac:dyDescent="0.25">
      <c r="A37">
        <v>8418</v>
      </c>
      <c r="B37">
        <v>10</v>
      </c>
      <c r="C37">
        <v>5</v>
      </c>
      <c r="D37">
        <v>15</v>
      </c>
      <c r="E37">
        <v>15</v>
      </c>
      <c r="F37">
        <v>20</v>
      </c>
    </row>
    <row r="38" spans="1:6" x14ac:dyDescent="0.25">
      <c r="A38" s="3" t="s">
        <v>32</v>
      </c>
      <c r="B38">
        <v>10</v>
      </c>
      <c r="D38">
        <v>10</v>
      </c>
      <c r="F38">
        <v>5</v>
      </c>
    </row>
    <row r="39" spans="1:6" x14ac:dyDescent="0.25">
      <c r="A39">
        <v>3952</v>
      </c>
      <c r="B39">
        <v>5</v>
      </c>
      <c r="C39">
        <v>10</v>
      </c>
      <c r="D39">
        <v>15</v>
      </c>
      <c r="E39">
        <v>5</v>
      </c>
      <c r="F39">
        <v>15</v>
      </c>
    </row>
    <row r="40" spans="1:6" x14ac:dyDescent="0.25">
      <c r="A40">
        <v>5906</v>
      </c>
      <c r="C40">
        <v>20</v>
      </c>
      <c r="D40">
        <v>15</v>
      </c>
      <c r="F40">
        <v>15</v>
      </c>
    </row>
    <row r="41" spans="1:6" x14ac:dyDescent="0.25">
      <c r="A41">
        <v>5067</v>
      </c>
      <c r="B41">
        <v>8</v>
      </c>
      <c r="C41">
        <v>15</v>
      </c>
      <c r="D41">
        <v>10</v>
      </c>
      <c r="E41">
        <v>10</v>
      </c>
      <c r="F41">
        <v>5</v>
      </c>
    </row>
    <row r="42" spans="1:6" x14ac:dyDescent="0.25">
      <c r="A42" s="3" t="s">
        <v>33</v>
      </c>
      <c r="B42">
        <v>8</v>
      </c>
      <c r="C42">
        <v>10</v>
      </c>
      <c r="D42">
        <v>0</v>
      </c>
      <c r="E42">
        <v>15</v>
      </c>
      <c r="F42">
        <v>17</v>
      </c>
    </row>
    <row r="43" spans="1:6" x14ac:dyDescent="0.25">
      <c r="A43">
        <v>2697</v>
      </c>
      <c r="B43">
        <v>10</v>
      </c>
      <c r="C43">
        <v>0</v>
      </c>
      <c r="D43">
        <v>0</v>
      </c>
      <c r="E43">
        <v>10</v>
      </c>
      <c r="F43">
        <v>10</v>
      </c>
    </row>
    <row r="44" spans="1:6" x14ac:dyDescent="0.25">
      <c r="A44">
        <v>8633</v>
      </c>
      <c r="B44">
        <v>5</v>
      </c>
      <c r="C44">
        <v>10</v>
      </c>
      <c r="F44">
        <v>12</v>
      </c>
    </row>
    <row r="45" spans="1:6" x14ac:dyDescent="0.25">
      <c r="A45">
        <v>1739</v>
      </c>
      <c r="B45">
        <v>3</v>
      </c>
      <c r="C45">
        <v>10</v>
      </c>
      <c r="D45">
        <v>0</v>
      </c>
      <c r="E45">
        <v>10</v>
      </c>
      <c r="F45">
        <v>2</v>
      </c>
    </row>
    <row r="46" spans="1:6" x14ac:dyDescent="0.25">
      <c r="A46" s="3" t="s">
        <v>34</v>
      </c>
      <c r="B46">
        <v>5</v>
      </c>
      <c r="C46">
        <v>15</v>
      </c>
      <c r="D46">
        <v>15</v>
      </c>
      <c r="E46">
        <v>5</v>
      </c>
    </row>
    <row r="47" spans="1:6" x14ac:dyDescent="0.25">
      <c r="A47">
        <v>1677</v>
      </c>
      <c r="B47">
        <v>10</v>
      </c>
      <c r="D47">
        <v>10</v>
      </c>
      <c r="E47">
        <v>10</v>
      </c>
      <c r="F47">
        <v>7</v>
      </c>
    </row>
    <row r="48" spans="1:6" x14ac:dyDescent="0.25">
      <c r="A48">
        <v>8082</v>
      </c>
      <c r="B48">
        <v>10</v>
      </c>
      <c r="C48">
        <v>10</v>
      </c>
      <c r="D48">
        <v>10</v>
      </c>
      <c r="E48">
        <v>20</v>
      </c>
      <c r="F48">
        <v>15</v>
      </c>
    </row>
    <row r="49" spans="1:6" x14ac:dyDescent="0.25">
      <c r="A49">
        <v>4157</v>
      </c>
      <c r="B49">
        <v>10</v>
      </c>
      <c r="C49">
        <v>15</v>
      </c>
      <c r="D49">
        <v>10</v>
      </c>
      <c r="E49">
        <v>8</v>
      </c>
      <c r="F49">
        <v>12</v>
      </c>
    </row>
    <row r="50" spans="1:6" x14ac:dyDescent="0.25">
      <c r="A50">
        <v>9642</v>
      </c>
      <c r="B50">
        <v>10</v>
      </c>
      <c r="C50">
        <v>15</v>
      </c>
      <c r="D50">
        <v>10</v>
      </c>
      <c r="E50">
        <v>15</v>
      </c>
      <c r="F50">
        <v>12</v>
      </c>
    </row>
    <row r="51" spans="1:6" x14ac:dyDescent="0.25">
      <c r="A51">
        <v>8927</v>
      </c>
      <c r="C51">
        <v>10</v>
      </c>
      <c r="D51">
        <v>10</v>
      </c>
      <c r="E51">
        <v>20</v>
      </c>
      <c r="F51">
        <v>25</v>
      </c>
    </row>
    <row r="52" spans="1:6" x14ac:dyDescent="0.25">
      <c r="A52">
        <v>6639</v>
      </c>
      <c r="B52">
        <v>15</v>
      </c>
      <c r="C52">
        <v>3</v>
      </c>
      <c r="D52">
        <v>0</v>
      </c>
      <c r="F52">
        <v>5</v>
      </c>
    </row>
    <row r="53" spans="1:6" x14ac:dyDescent="0.25">
      <c r="A53" s="3" t="s">
        <v>35</v>
      </c>
      <c r="B53">
        <v>5</v>
      </c>
      <c r="C53">
        <v>10</v>
      </c>
      <c r="D53">
        <v>5</v>
      </c>
      <c r="E53">
        <v>10</v>
      </c>
    </row>
    <row r="54" spans="1:6" x14ac:dyDescent="0.25">
      <c r="A54">
        <v>6429</v>
      </c>
      <c r="D54">
        <v>5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D6" sqref="D6"/>
    </sheetView>
  </sheetViews>
  <sheetFormatPr defaultRowHeight="16.5" x14ac:dyDescent="0.25"/>
  <cols>
    <col min="1" max="1" width="10.375" customWidth="1"/>
  </cols>
  <sheetData>
    <row r="1" spans="1:6" x14ac:dyDescent="0.25">
      <c r="A1" s="2" t="s">
        <v>22</v>
      </c>
      <c r="B1" s="1">
        <v>42845</v>
      </c>
    </row>
    <row r="2" spans="1:6" x14ac:dyDescent="0.25">
      <c r="B2" s="2" t="s">
        <v>21</v>
      </c>
    </row>
    <row r="3" spans="1:6" x14ac:dyDescent="0.25">
      <c r="A3">
        <v>6113</v>
      </c>
      <c r="B3">
        <v>59</v>
      </c>
      <c r="E3" t="s">
        <v>20</v>
      </c>
      <c r="F3" t="s">
        <v>19</v>
      </c>
    </row>
    <row r="4" spans="1:6" x14ac:dyDescent="0.25">
      <c r="A4">
        <v>6268</v>
      </c>
      <c r="B4">
        <v>17</v>
      </c>
      <c r="E4" s="2" t="s">
        <v>18</v>
      </c>
      <c r="F4">
        <f>COUNTIF($B$3:$B$54,"&lt;=9")</f>
        <v>0</v>
      </c>
    </row>
    <row r="5" spans="1:6" x14ac:dyDescent="0.25">
      <c r="A5">
        <v>2572</v>
      </c>
      <c r="B5">
        <v>38</v>
      </c>
      <c r="E5" s="2" t="s">
        <v>17</v>
      </c>
      <c r="F5">
        <f>COUNTIF($B$3:$B$54,"&lt;=19")-COUNTIF($B$3:$B$54,"&lt;=9")</f>
        <v>7</v>
      </c>
    </row>
    <row r="6" spans="1:6" x14ac:dyDescent="0.25">
      <c r="A6">
        <v>8214</v>
      </c>
      <c r="B6">
        <v>79</v>
      </c>
      <c r="E6" s="2" t="s">
        <v>16</v>
      </c>
      <c r="F6">
        <f>COUNTIF($B$3:$B$54,"&lt;=29")-COUNTIF($B$3:$B$54,"&lt;=19")</f>
        <v>4</v>
      </c>
    </row>
    <row r="7" spans="1:6" x14ac:dyDescent="0.25">
      <c r="A7">
        <v>4082</v>
      </c>
      <c r="B7">
        <v>69</v>
      </c>
      <c r="E7" s="2" t="s">
        <v>15</v>
      </c>
      <c r="F7">
        <f>COUNTIF($B$3:$B$54,"&lt;=39")-COUNTIF($B$3:$B$54,"&lt;=29")</f>
        <v>8</v>
      </c>
    </row>
    <row r="8" spans="1:6" x14ac:dyDescent="0.25">
      <c r="A8">
        <v>4877</v>
      </c>
      <c r="B8">
        <v>65</v>
      </c>
      <c r="E8" s="2" t="s">
        <v>14</v>
      </c>
      <c r="F8">
        <f>COUNTIF($B$3:$B$54,"&lt;=49")-COUNTIF($B$3:$B$54,"&lt;=39")</f>
        <v>4</v>
      </c>
    </row>
    <row r="9" spans="1:6" x14ac:dyDescent="0.25">
      <c r="A9">
        <v>7561</v>
      </c>
      <c r="B9">
        <v>81</v>
      </c>
      <c r="E9" s="2" t="s">
        <v>13</v>
      </c>
      <c r="F9">
        <f>COUNTIF($B$3:$B$54,"&lt;=59")-COUNTIF($B$3:$B$54,"&lt;=49")</f>
        <v>11</v>
      </c>
    </row>
    <row r="10" spans="1:6" x14ac:dyDescent="0.25">
      <c r="A10">
        <v>2697</v>
      </c>
      <c r="B10">
        <v>84</v>
      </c>
      <c r="E10" s="2" t="s">
        <v>12</v>
      </c>
      <c r="F10">
        <f>COUNTIF($B$3:$B$54,"&lt;=69")-COUNTIF($B$3:$B$54,"&lt;=59")</f>
        <v>7</v>
      </c>
    </row>
    <row r="11" spans="1:6" x14ac:dyDescent="0.25">
      <c r="A11">
        <v>4710</v>
      </c>
      <c r="B11">
        <v>14</v>
      </c>
      <c r="E11" s="2" t="s">
        <v>11</v>
      </c>
      <c r="F11">
        <f>COUNTIF($B$3:$B$54,"&lt;=79")-COUNTIF($B$3:$B$54,"&lt;=69")</f>
        <v>4</v>
      </c>
    </row>
    <row r="12" spans="1:6" x14ac:dyDescent="0.25">
      <c r="A12">
        <v>6018</v>
      </c>
      <c r="B12">
        <v>84</v>
      </c>
      <c r="E12" s="2" t="s">
        <v>10</v>
      </c>
      <c r="F12">
        <f>COUNTIF($B$3:$B$54,"&lt;=89")-COUNTIF($B$3:$B$54,"&lt;=79")</f>
        <v>5</v>
      </c>
    </row>
    <row r="13" spans="1:6" x14ac:dyDescent="0.25">
      <c r="A13">
        <v>3334</v>
      </c>
      <c r="B13">
        <v>18</v>
      </c>
      <c r="E13" s="2" t="s">
        <v>9</v>
      </c>
      <c r="F13">
        <f>COUNTIF($B$3:$B$54,"&lt;=99")-COUNTIF($B$3:$B$54,"&lt;=89")</f>
        <v>2</v>
      </c>
    </row>
    <row r="14" spans="1:6" x14ac:dyDescent="0.25">
      <c r="A14">
        <v>8034</v>
      </c>
      <c r="B14">
        <v>51</v>
      </c>
      <c r="E14" s="2" t="s">
        <v>8</v>
      </c>
      <c r="F14">
        <f>COUNTIF($B$3:$B$54,"&lt;=110")-COUNTIF($B$3:$B$54,"&lt;=99")</f>
        <v>0</v>
      </c>
    </row>
    <row r="15" spans="1:6" x14ac:dyDescent="0.25">
      <c r="A15">
        <v>4776</v>
      </c>
      <c r="B15">
        <v>23</v>
      </c>
      <c r="E15" s="2"/>
    </row>
    <row r="16" spans="1:6" x14ac:dyDescent="0.25">
      <c r="A16" s="3" t="s">
        <v>7</v>
      </c>
      <c r="B16">
        <v>59</v>
      </c>
    </row>
    <row r="17" spans="1:2" x14ac:dyDescent="0.25">
      <c r="A17">
        <v>9887</v>
      </c>
      <c r="B17">
        <v>50</v>
      </c>
    </row>
    <row r="18" spans="1:2" x14ac:dyDescent="0.25">
      <c r="A18">
        <v>9685</v>
      </c>
      <c r="B18">
        <v>48</v>
      </c>
    </row>
    <row r="19" spans="1:2" x14ac:dyDescent="0.25">
      <c r="A19">
        <v>1550</v>
      </c>
      <c r="B19">
        <v>75</v>
      </c>
    </row>
    <row r="20" spans="1:2" x14ac:dyDescent="0.25">
      <c r="A20">
        <v>9993</v>
      </c>
      <c r="B20">
        <v>60</v>
      </c>
    </row>
    <row r="21" spans="1:2" x14ac:dyDescent="0.25">
      <c r="A21">
        <v>6242</v>
      </c>
      <c r="B21">
        <v>50</v>
      </c>
    </row>
    <row r="22" spans="1:2" x14ac:dyDescent="0.25">
      <c r="A22">
        <v>2707</v>
      </c>
      <c r="B22">
        <v>33</v>
      </c>
    </row>
    <row r="23" spans="1:2" x14ac:dyDescent="0.25">
      <c r="A23">
        <v>6378</v>
      </c>
      <c r="B23">
        <v>90</v>
      </c>
    </row>
    <row r="24" spans="1:2" x14ac:dyDescent="0.25">
      <c r="A24" s="3" t="s">
        <v>6</v>
      </c>
      <c r="B24">
        <v>62</v>
      </c>
    </row>
    <row r="25" spans="1:2" x14ac:dyDescent="0.25">
      <c r="A25">
        <v>5935</v>
      </c>
      <c r="B25">
        <v>85</v>
      </c>
    </row>
    <row r="26" spans="1:2" x14ac:dyDescent="0.25">
      <c r="A26">
        <v>6087</v>
      </c>
      <c r="B26">
        <v>38</v>
      </c>
    </row>
    <row r="27" spans="1:2" x14ac:dyDescent="0.25">
      <c r="A27">
        <v>2094</v>
      </c>
      <c r="B27">
        <v>57</v>
      </c>
    </row>
    <row r="28" spans="1:2" x14ac:dyDescent="0.25">
      <c r="A28">
        <v>1925</v>
      </c>
      <c r="B28">
        <v>33</v>
      </c>
    </row>
    <row r="29" spans="1:2" x14ac:dyDescent="0.25">
      <c r="A29">
        <v>9206</v>
      </c>
      <c r="B29">
        <v>20</v>
      </c>
    </row>
    <row r="30" spans="1:2" x14ac:dyDescent="0.25">
      <c r="A30">
        <v>1028</v>
      </c>
      <c r="B30">
        <v>19</v>
      </c>
    </row>
    <row r="31" spans="1:2" x14ac:dyDescent="0.25">
      <c r="A31">
        <v>6257</v>
      </c>
      <c r="B31">
        <v>52</v>
      </c>
    </row>
    <row r="32" spans="1:2" x14ac:dyDescent="0.25">
      <c r="A32">
        <v>6132</v>
      </c>
      <c r="B32">
        <v>55</v>
      </c>
    </row>
    <row r="33" spans="1:2" x14ac:dyDescent="0.25">
      <c r="A33">
        <v>8244</v>
      </c>
      <c r="B33">
        <v>59</v>
      </c>
    </row>
    <row r="34" spans="1:2" x14ac:dyDescent="0.25">
      <c r="A34">
        <v>9339</v>
      </c>
      <c r="B34">
        <v>46</v>
      </c>
    </row>
    <row r="35" spans="1:2" x14ac:dyDescent="0.25">
      <c r="A35">
        <v>4483</v>
      </c>
      <c r="B35">
        <v>35</v>
      </c>
    </row>
    <row r="36" spans="1:2" x14ac:dyDescent="0.25">
      <c r="A36">
        <v>6435</v>
      </c>
      <c r="B36">
        <v>83</v>
      </c>
    </row>
    <row r="37" spans="1:2" x14ac:dyDescent="0.25">
      <c r="A37">
        <v>8418</v>
      </c>
      <c r="B37">
        <v>65</v>
      </c>
    </row>
    <row r="38" spans="1:2" x14ac:dyDescent="0.25">
      <c r="A38" s="3" t="s">
        <v>5</v>
      </c>
      <c r="B38">
        <v>71</v>
      </c>
    </row>
    <row r="39" spans="1:2" x14ac:dyDescent="0.25">
      <c r="A39">
        <v>3952</v>
      </c>
      <c r="B39">
        <v>32</v>
      </c>
    </row>
    <row r="40" spans="1:2" x14ac:dyDescent="0.25">
      <c r="A40">
        <v>5906</v>
      </c>
      <c r="B40">
        <v>69</v>
      </c>
    </row>
    <row r="41" spans="1:2" x14ac:dyDescent="0.25">
      <c r="A41">
        <v>5067</v>
      </c>
      <c r="B41">
        <v>24</v>
      </c>
    </row>
    <row r="42" spans="1:2" x14ac:dyDescent="0.25">
      <c r="A42" s="3" t="s">
        <v>4</v>
      </c>
      <c r="B42">
        <v>19</v>
      </c>
    </row>
    <row r="43" spans="1:2" x14ac:dyDescent="0.25">
      <c r="A43">
        <v>2697</v>
      </c>
      <c r="B43">
        <v>40</v>
      </c>
    </row>
    <row r="44" spans="1:2" x14ac:dyDescent="0.25">
      <c r="A44">
        <v>8633</v>
      </c>
      <c r="B44">
        <v>19</v>
      </c>
    </row>
    <row r="45" spans="1:2" x14ac:dyDescent="0.25">
      <c r="A45">
        <v>1739</v>
      </c>
      <c r="B45">
        <v>18</v>
      </c>
    </row>
    <row r="46" spans="1:2" x14ac:dyDescent="0.25">
      <c r="A46" s="3" t="s">
        <v>3</v>
      </c>
      <c r="B46">
        <v>36</v>
      </c>
    </row>
    <row r="47" spans="1:2" x14ac:dyDescent="0.25">
      <c r="A47">
        <v>1677</v>
      </c>
      <c r="B47">
        <v>26</v>
      </c>
    </row>
    <row r="48" spans="1:2" x14ac:dyDescent="0.25">
      <c r="A48">
        <v>8082</v>
      </c>
      <c r="B48">
        <v>73</v>
      </c>
    </row>
    <row r="49" spans="1:2" x14ac:dyDescent="0.25">
      <c r="A49">
        <v>4157</v>
      </c>
      <c r="B49">
        <v>69</v>
      </c>
    </row>
    <row r="50" spans="1:2" x14ac:dyDescent="0.25">
      <c r="A50">
        <v>9642</v>
      </c>
      <c r="B50">
        <v>99</v>
      </c>
    </row>
    <row r="51" spans="1:2" x14ac:dyDescent="0.25">
      <c r="A51">
        <v>8927</v>
      </c>
      <c r="B51">
        <v>45</v>
      </c>
    </row>
    <row r="52" spans="1:2" x14ac:dyDescent="0.25">
      <c r="A52">
        <v>6639</v>
      </c>
      <c r="B52">
        <v>52</v>
      </c>
    </row>
    <row r="53" spans="1:2" x14ac:dyDescent="0.25">
      <c r="A53" s="3" t="s">
        <v>2</v>
      </c>
      <c r="B53">
        <v>35</v>
      </c>
    </row>
    <row r="54" spans="1:2" x14ac:dyDescent="0.25">
      <c r="A54">
        <v>6429</v>
      </c>
      <c r="B54">
        <v>51</v>
      </c>
    </row>
    <row r="55" spans="1:2" x14ac:dyDescent="0.25">
      <c r="B55">
        <f>AVERAGE(B3:B54)</f>
        <v>50.653846153846153</v>
      </c>
    </row>
  </sheetData>
  <phoneticPr fontId="18" type="noConversion"/>
  <conditionalFormatting sqref="B3:B54">
    <cfRule type="cellIs" dxfId="0" priority="1" operator="lessThan">
      <formula>60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簽到</vt:lpstr>
      <vt:lpstr>小考</vt:lpstr>
      <vt:lpstr>期中考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</dc:creator>
  <cp:lastModifiedBy>Wu</cp:lastModifiedBy>
  <dcterms:modified xsi:type="dcterms:W3CDTF">2017-06-19T10:02:37Z</dcterms:modified>
</cp:coreProperties>
</file>